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35" yWindow="2985" windowWidth="9570" windowHeight="6105" activeTab="0"/>
  </bookViews>
  <sheets>
    <sheet name="treatment-history-calculator-ve" sheetId="1" r:id="rId1"/>
  </sheets>
  <externalReferences>
    <externalReference r:id="rId4"/>
  </externalReferences>
  <definedNames>
    <definedName name="DATABASE">'treatment-history-calculator-ve'!$A$8:$Q$58</definedName>
    <definedName name="_xlnm.Print_Area" localSheetId="0">'treatment-history-calculator-ve'!$A$1:$Q$58</definedName>
    <definedName name="treatments">'treatment-history-calculator-ve'!$A$9:$O$58</definedName>
  </definedNames>
  <calcPr fullCalcOnLoad="1"/>
</workbook>
</file>

<file path=xl/comments1.xml><?xml version="1.0" encoding="utf-8"?>
<comments xmlns="http://schemas.openxmlformats.org/spreadsheetml/2006/main">
  <authors>
    <author>Karl Schwartz</author>
  </authors>
  <commentList>
    <comment ref="Q7" authorId="0">
      <text>
        <r>
          <rPr>
            <b/>
            <sz val="9"/>
            <rFont val="Tahoma"/>
            <family val="0"/>
          </rPr>
          <t xml:space="preserve">Suggestions: rationale for tx, bulky,  special circumstance, why result was unusual, etc.
</t>
        </r>
      </text>
    </comment>
    <comment ref="O7" authorId="0">
      <text>
        <r>
          <rPr>
            <b/>
            <sz val="9"/>
            <rFont val="Tahoma"/>
            <family val="2"/>
          </rPr>
          <t>You must manually create the formula to calculate this item
or leave blank.
Calculated automatically
by entering Prior Tx No
of Kind</t>
        </r>
      </text>
    </comment>
    <comment ref="J7" authorId="0">
      <text>
        <r>
          <rPr>
            <b/>
            <sz val="9"/>
            <rFont val="Tahoma"/>
            <family val="0"/>
          </rPr>
          <t>Indicate if CR or PR or stable, etc, and percentage of response</t>
        </r>
        <r>
          <rPr>
            <sz val="9"/>
            <rFont val="Tahoma"/>
            <family val="0"/>
          </rPr>
          <t xml:space="preserve">
</t>
        </r>
      </text>
    </comment>
    <comment ref="N7" authorId="0">
      <text>
        <r>
          <rPr>
            <b/>
            <sz val="9"/>
            <rFont val="Tahoma"/>
            <family val="0"/>
          </rPr>
          <t xml:space="preserve">Calculated when dates are entered in Start and End cells.
</t>
        </r>
        <r>
          <rPr>
            <sz val="9"/>
            <rFont val="Tahoma"/>
            <family val="0"/>
          </rPr>
          <t xml:space="preserve">
</t>
        </r>
      </text>
    </comment>
    <comment ref="M7" authorId="0">
      <text>
        <r>
          <rPr>
            <b/>
            <sz val="9"/>
            <rFont val="Tahoma"/>
            <family val="0"/>
          </rPr>
          <t xml:space="preserve">Calculated when dates are entered in Start and End cells
</t>
        </r>
        <r>
          <rPr>
            <sz val="9"/>
            <rFont val="Tahoma"/>
            <family val="0"/>
          </rPr>
          <t xml:space="preserve">
</t>
        </r>
      </text>
    </comment>
    <comment ref="F7" authorId="0">
      <text>
        <r>
          <rPr>
            <b/>
            <sz val="9"/>
            <rFont val="Tahoma"/>
            <family val="0"/>
          </rPr>
          <t xml:space="preserve">Enter treatment name or abbreviation in this cell.
For example: CVP x 6, CHOP x 6
, Rituxan x8
</t>
        </r>
      </text>
    </comment>
    <comment ref="C7" authorId="0">
      <text>
        <r>
          <rPr>
            <b/>
            <sz val="9"/>
            <rFont val="Tahoma"/>
            <family val="2"/>
          </rPr>
          <t>Enter Start and End dates for each treatment.  Type over sample dates and press Enter to replace
For example: 1-1-03</t>
        </r>
      </text>
    </comment>
    <comment ref="E7" authorId="0">
      <text>
        <r>
          <rPr>
            <b/>
            <sz val="9"/>
            <rFont val="Tahoma"/>
            <family val="0"/>
          </rPr>
          <t>Leave blank
OR
Tx No for next treatment of type.</t>
        </r>
      </text>
    </comment>
    <comment ref="G7" authorId="0">
      <text>
        <r>
          <rPr>
            <b/>
            <sz val="9"/>
            <rFont val="Tahoma"/>
            <family val="0"/>
          </rPr>
          <t xml:space="preserve">Quality of Life during Tx:   Scale of 1 to 10 with 10 being Worst
</t>
        </r>
        <r>
          <rPr>
            <sz val="9"/>
            <rFont val="Tahoma"/>
            <family val="0"/>
          </rPr>
          <t xml:space="preserve">
</t>
        </r>
      </text>
    </comment>
    <comment ref="H7" authorId="0">
      <text>
        <r>
          <rPr>
            <b/>
            <sz val="9"/>
            <rFont val="Tahoma"/>
            <family val="0"/>
          </rPr>
          <t>Est. Tumor Burden on a scale of 1 - 10
Bulky 10 - 7
Moderate 6 - 4
Minimal 3 - 1</t>
        </r>
        <r>
          <rPr>
            <sz val="9"/>
            <rFont val="Tahoma"/>
            <family val="0"/>
          </rPr>
          <t xml:space="preserve">
</t>
        </r>
      </text>
    </comment>
    <comment ref="K7" authorId="0">
      <text>
        <r>
          <rPr>
            <b/>
            <sz val="9"/>
            <rFont val="Tahoma"/>
            <family val="0"/>
          </rPr>
          <t xml:space="preserve">Enter positive number for response, negative for progression, zero for no change.
</t>
        </r>
        <r>
          <rPr>
            <sz val="9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9"/>
            <rFont val="Tahoma"/>
            <family val="0"/>
          </rPr>
          <t xml:space="preserve">Tx Types: 
chemo, Mab, biologic, vaccine, etc.
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<sst xmlns="http://schemas.openxmlformats.org/spreadsheetml/2006/main" count="41" uniqueCount="40">
  <si>
    <t>Start</t>
  </si>
  <si>
    <t>End</t>
  </si>
  <si>
    <t>Approximate results</t>
  </si>
  <si>
    <t xml:space="preserve">Comments
</t>
  </si>
  <si>
    <t>Name:</t>
  </si>
  <si>
    <t>Calculator</t>
  </si>
  <si>
    <t>Treatment History</t>
  </si>
  <si>
    <t>Tx
No</t>
  </si>
  <si>
    <t>CHOP x 6</t>
  </si>
  <si>
    <t>stable</t>
  </si>
  <si>
    <t>%</t>
  </si>
  <si>
    <t>response, then progression</t>
  </si>
  <si>
    <t>complete response</t>
  </si>
  <si>
    <t>Tx Type</t>
  </si>
  <si>
    <t>Treatment</t>
  </si>
  <si>
    <t>chemo</t>
  </si>
  <si>
    <t>Mab</t>
  </si>
  <si>
    <t>Spreadsheet protection is ON</t>
  </si>
  <si>
    <t>Formulas in green columns</t>
  </si>
  <si>
    <t>Months
to Next Tx</t>
  </si>
  <si>
    <t>Months
to Next 
Tx of Type</t>
  </si>
  <si>
    <t xml:space="preserve">Type in blue areas.   </t>
  </si>
  <si>
    <t>Type over sample dates and text</t>
  </si>
  <si>
    <t>Lookup
Next of Type</t>
  </si>
  <si>
    <t>Next
Tx No of Type</t>
  </si>
  <si>
    <t>Months to First Tx</t>
  </si>
  <si>
    <t xml:space="preserve">Date of Diagnosis:  </t>
  </si>
  <si>
    <t xml:space="preserve">Diagnosis:  </t>
  </si>
  <si>
    <t>Tx 
Duration
Months</t>
  </si>
  <si>
    <t>Est
TTP
Months</t>
  </si>
  <si>
    <t>Type diagnosis and press Enter</t>
  </si>
  <si>
    <t>Type your name and press Enter</t>
  </si>
  <si>
    <t xml:space="preserve">Diagnosis Confirmed y/n:  </t>
  </si>
  <si>
    <t>chlorambucil (sample)</t>
  </si>
  <si>
    <t>Rituxan</t>
  </si>
  <si>
    <t>Tx
QOL
1=Best</t>
  </si>
  <si>
    <t>Tumor
Burden
at Start
1=Least</t>
  </si>
  <si>
    <t>comments here</t>
  </si>
  <si>
    <t xml:space="preserve">Years to date:  </t>
  </si>
  <si>
    <t>LDH
at Start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</si>
</sst>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_);_(* \(#,##0.0\);_(* &quot;-&quot;??_);_(@_)"/>
    <numFmt numFmtId="168" formatCode="_(* #,##0_);_(* \(#,##0\);_(* &quot;-&quot;??_);_(@_)"/>
    <numFmt numFmtId="169" formatCode="0.0"/>
    <numFmt numFmtId="170" formatCode="mm/dd/yy"/>
    <numFmt numFmtId="171" formatCode="0.000"/>
    <numFmt numFmtId="172" formatCode="0.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4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left"/>
    </xf>
    <xf numFmtId="0" fontId="0" fillId="2" borderId="1" xfId="0" applyFill="1" applyBorder="1" applyAlignment="1">
      <alignment horizontal="center"/>
    </xf>
    <xf numFmtId="169" fontId="0" fillId="3" borderId="1" xfId="0" applyNumberFormat="1" applyFill="1" applyBorder="1" applyAlignment="1">
      <alignment horizontal="center"/>
    </xf>
    <xf numFmtId="0" fontId="0" fillId="4" borderId="1" xfId="0" applyFill="1" applyBorder="1" applyAlignment="1" applyProtection="1">
      <alignment horizontal="left" indent="1"/>
      <protection locked="0"/>
    </xf>
    <xf numFmtId="0" fontId="0" fillId="4" borderId="1" xfId="0" applyFill="1" applyBorder="1" applyAlignment="1" applyProtection="1" quotePrefix="1">
      <alignment horizontal="left" indent="1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 quotePrefix="1">
      <alignment horizontal="center"/>
      <protection locked="0"/>
    </xf>
    <xf numFmtId="169" fontId="0" fillId="4" borderId="1" xfId="0" applyNumberFormat="1" applyFill="1" applyBorder="1" applyAlignment="1" applyProtection="1" quotePrefix="1">
      <alignment horizontal="left" wrapText="1" indent="1"/>
      <protection locked="0"/>
    </xf>
    <xf numFmtId="169" fontId="0" fillId="3" borderId="2" xfId="0" applyNumberForma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 quotePrefix="1">
      <alignment horizontal="center" wrapText="1"/>
    </xf>
    <xf numFmtId="0" fontId="0" fillId="3" borderId="0" xfId="0" applyFill="1" applyAlignment="1">
      <alignment/>
    </xf>
    <xf numFmtId="0" fontId="0" fillId="2" borderId="2" xfId="0" applyFill="1" applyBorder="1" applyAlignment="1">
      <alignment horizontal="center"/>
    </xf>
    <xf numFmtId="0" fontId="3" fillId="0" borderId="0" xfId="0" applyFont="1" applyFill="1" applyBorder="1" applyAlignment="1" quotePrefix="1">
      <alignment horizontal="right"/>
    </xf>
    <xf numFmtId="169" fontId="0" fillId="3" borderId="2" xfId="0" applyNumberFormat="1" applyFill="1" applyBorder="1" applyAlignment="1" quotePrefix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0" fontId="0" fillId="4" borderId="4" xfId="0" applyFill="1" applyBorder="1" applyAlignment="1" applyProtection="1">
      <alignment horizontal="left" indent="1"/>
      <protection locked="0"/>
    </xf>
    <xf numFmtId="0" fontId="6" fillId="4" borderId="4" xfId="0" applyFont="1" applyFill="1" applyBorder="1" applyAlignment="1">
      <alignment horizontal="center"/>
    </xf>
    <xf numFmtId="170" fontId="0" fillId="4" borderId="1" xfId="0" applyNumberFormat="1" applyFill="1" applyBorder="1" applyAlignment="1" applyProtection="1">
      <alignment horizontal="center"/>
      <protection locked="0"/>
    </xf>
    <xf numFmtId="0" fontId="0" fillId="0" borderId="0" xfId="0" applyNumberFormat="1" applyAlignment="1">
      <alignment/>
    </xf>
    <xf numFmtId="0" fontId="0" fillId="4" borderId="0" xfId="0" applyNumberFormat="1" applyFont="1" applyFill="1" applyBorder="1" applyAlignment="1">
      <alignment/>
    </xf>
    <xf numFmtId="0" fontId="3" fillId="2" borderId="3" xfId="0" applyNumberFormat="1" applyFont="1" applyFill="1" applyBorder="1" applyAlignment="1" quotePrefix="1">
      <alignment horizontal="center" wrapText="1"/>
    </xf>
    <xf numFmtId="0" fontId="0" fillId="4" borderId="2" xfId="0" applyNumberFormat="1" applyFill="1" applyBorder="1" applyAlignment="1" applyProtection="1">
      <alignment horizontal="center"/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1" xfId="0" applyNumberFormat="1" applyFill="1" applyBorder="1" applyAlignment="1" applyProtection="1" quotePrefix="1">
      <alignment horizontal="center"/>
      <protection locked="0"/>
    </xf>
    <xf numFmtId="0" fontId="3" fillId="2" borderId="3" xfId="0" applyNumberFormat="1" applyFont="1" applyFill="1" applyBorder="1" applyAlignment="1">
      <alignment horizontal="center" wrapText="1"/>
    </xf>
    <xf numFmtId="0" fontId="0" fillId="3" borderId="5" xfId="0" applyFill="1" applyBorder="1" applyAlignment="1" quotePrefix="1">
      <alignment horizontal="left"/>
    </xf>
    <xf numFmtId="0" fontId="0" fillId="3" borderId="5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5" xfId="0" applyFill="1" applyBorder="1" applyAlignment="1">
      <alignment horizontal="left"/>
    </xf>
    <xf numFmtId="0" fontId="0" fillId="3" borderId="5" xfId="0" applyNumberForma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6" xfId="0" applyFill="1" applyBorder="1" applyAlignment="1">
      <alignment horizontal="center"/>
    </xf>
    <xf numFmtId="0" fontId="0" fillId="3" borderId="6" xfId="0" applyNumberFormat="1" applyFill="1" applyBorder="1" applyAlignment="1">
      <alignment/>
    </xf>
    <xf numFmtId="0" fontId="3" fillId="3" borderId="0" xfId="0" applyFont="1" applyFill="1" applyAlignment="1" quotePrefix="1">
      <alignment horizontal="left" indent="1"/>
    </xf>
    <xf numFmtId="0" fontId="3" fillId="3" borderId="0" xfId="0" applyFont="1" applyFill="1" applyAlignment="1">
      <alignment horizontal="left" indent="1"/>
    </xf>
    <xf numFmtId="9" fontId="0" fillId="4" borderId="2" xfId="21" applyFill="1" applyBorder="1" applyAlignment="1" applyProtection="1">
      <alignment horizontal="center"/>
      <protection locked="0"/>
    </xf>
    <xf numFmtId="9" fontId="0" fillId="4" borderId="1" xfId="2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left"/>
      <protection locked="0"/>
    </xf>
    <xf numFmtId="170" fontId="0" fillId="4" borderId="1" xfId="0" applyNumberFormat="1" applyFont="1" applyFill="1" applyBorder="1" applyAlignment="1" applyProtection="1">
      <alignment horizontal="center"/>
      <protection locked="0"/>
    </xf>
    <xf numFmtId="169" fontId="0" fillId="3" borderId="1" xfId="0" applyNumberFormat="1" applyFill="1" applyBorder="1" applyAlignment="1" applyProtection="1" quotePrefix="1">
      <alignment horizontal="center"/>
      <protection/>
    </xf>
    <xf numFmtId="0" fontId="0" fillId="0" borderId="0" xfId="0" applyNumberFormat="1" applyAlignment="1">
      <alignment horizontal="center"/>
    </xf>
    <xf numFmtId="0" fontId="0" fillId="3" borderId="5" xfId="0" applyNumberFormat="1" applyFill="1" applyBorder="1" applyAlignment="1" quotePrefix="1">
      <alignment horizontal="left"/>
    </xf>
    <xf numFmtId="0" fontId="0" fillId="3" borderId="6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4" fontId="0" fillId="4" borderId="1" xfId="0" applyNumberFormat="1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left"/>
      <protection locked="0"/>
    </xf>
    <xf numFmtId="0" fontId="0" fillId="4" borderId="4" xfId="0" applyFill="1" applyBorder="1" applyAlignment="1">
      <alignment horizontal="center"/>
    </xf>
    <xf numFmtId="0" fontId="0" fillId="4" borderId="8" xfId="0" applyFill="1" applyBorder="1" applyAlignment="1" applyProtection="1">
      <alignment horizontal="left" indent="1"/>
      <protection locked="0"/>
    </xf>
    <xf numFmtId="0" fontId="0" fillId="4" borderId="1" xfId="0" applyFill="1" applyBorder="1" applyAlignment="1" applyProtection="1">
      <alignment horizontal="left"/>
      <protection locked="0"/>
    </xf>
    <xf numFmtId="169" fontId="0" fillId="4" borderId="2" xfId="21" applyNumberFormat="1" applyFill="1" applyBorder="1" applyAlignment="1" applyProtection="1">
      <alignment horizontal="center"/>
      <protection locked="0"/>
    </xf>
    <xf numFmtId="169" fontId="0" fillId="4" borderId="1" xfId="21" applyNumberForma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quotePrefix="1">
      <alignment horizontal="left" indent="1"/>
    </xf>
    <xf numFmtId="169" fontId="0" fillId="4" borderId="1" xfId="0" applyNumberFormat="1" applyFill="1" applyBorder="1" applyAlignment="1" applyProtection="1">
      <alignment horizontal="left" wrapText="1" indent="1"/>
      <protection locked="0"/>
    </xf>
    <xf numFmtId="0" fontId="0" fillId="0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2</xdr:row>
      <xdr:rowOff>142875</xdr:rowOff>
    </xdr:from>
    <xdr:ext cx="962025" cy="190500"/>
    <xdr:sp macro="[1]!protect_on_off">
      <xdr:nvSpPr>
        <xdr:cNvPr id="1" name="TextBox 41"/>
        <xdr:cNvSpPr txBox="1">
          <a:spLocks noChangeArrowheads="1"/>
        </xdr:cNvSpPr>
      </xdr:nvSpPr>
      <xdr:spPr>
        <a:xfrm>
          <a:off x="66675" y="552450"/>
          <a:ext cx="962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Protection on/off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eatment-history-calculator-j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eatmentHistory"/>
    </sheetNames>
    <definedNames>
      <definedName name="protect_on_off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58"/>
  <sheetViews>
    <sheetView showGridLines="0" tabSelected="1" workbookViewId="0" topLeftCell="A1">
      <pane xSplit="4" ySplit="8" topLeftCell="E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9" sqref="B9"/>
    </sheetView>
  </sheetViews>
  <sheetFormatPr defaultColWidth="9.140625" defaultRowHeight="12.75"/>
  <cols>
    <col min="1" max="1" width="5.421875" style="0" customWidth="1"/>
    <col min="2" max="4" width="10.00390625" style="0" customWidth="1"/>
    <col min="5" max="5" width="7.7109375" style="22" customWidth="1"/>
    <col min="6" max="6" width="22.421875" style="1" customWidth="1"/>
    <col min="7" max="8" width="9.28125" style="44" customWidth="1"/>
    <col min="9" max="9" width="7.00390625" style="44" customWidth="1"/>
    <col min="10" max="10" width="25.8515625" style="0" bestFit="1" customWidth="1"/>
    <col min="11" max="11" width="6.57421875" style="1" customWidth="1"/>
    <col min="12" max="12" width="15.421875" style="1" bestFit="1" customWidth="1"/>
    <col min="13" max="13" width="9.00390625" style="1" customWidth="1"/>
    <col min="14" max="14" width="10.57421875" style="1" customWidth="1"/>
    <col min="15" max="15" width="11.8515625" style="0" customWidth="1"/>
    <col min="16" max="16" width="14.28125" style="22" hidden="1" customWidth="1"/>
    <col min="17" max="17" width="67.8515625" style="0" customWidth="1"/>
  </cols>
  <sheetData>
    <row r="1" spans="1:15" ht="15.75" customHeight="1">
      <c r="A1" s="57"/>
      <c r="B1" s="37" t="s">
        <v>6</v>
      </c>
      <c r="C1" s="13"/>
      <c r="D1" s="13"/>
      <c r="F1" s="17" t="s">
        <v>4</v>
      </c>
      <c r="G1" s="49" t="s">
        <v>31</v>
      </c>
      <c r="H1" s="41"/>
      <c r="I1" s="41"/>
      <c r="J1" s="50"/>
      <c r="K1" s="51"/>
      <c r="L1"/>
      <c r="O1" s="1"/>
    </row>
    <row r="2" spans="1:16" ht="16.5" customHeight="1">
      <c r="A2" s="13"/>
      <c r="B2" s="38" t="s">
        <v>5</v>
      </c>
      <c r="C2" s="13"/>
      <c r="D2" s="13"/>
      <c r="F2" s="18" t="s">
        <v>27</v>
      </c>
      <c r="G2" s="49" t="s">
        <v>30</v>
      </c>
      <c r="H2" s="41"/>
      <c r="I2" s="41"/>
      <c r="J2" s="20"/>
      <c r="K2" s="19"/>
      <c r="L2" s="19"/>
      <c r="M2" s="19"/>
      <c r="N2" s="51"/>
      <c r="O2" s="1"/>
      <c r="P2" s="23"/>
    </row>
    <row r="3" spans="1:12" ht="17.25" customHeight="1">
      <c r="A3" s="13"/>
      <c r="B3" s="13"/>
      <c r="C3" s="13"/>
      <c r="D3" s="13"/>
      <c r="F3" s="18" t="s">
        <v>26</v>
      </c>
      <c r="G3" s="48">
        <v>35076</v>
      </c>
      <c r="H3"/>
      <c r="I3"/>
      <c r="J3" s="15" t="s">
        <v>32</v>
      </c>
      <c r="K3" s="52"/>
      <c r="L3"/>
    </row>
    <row r="4" spans="1:11" ht="14.25" customHeight="1">
      <c r="A4" s="13"/>
      <c r="B4" s="13"/>
      <c r="C4" s="13"/>
      <c r="D4" s="13"/>
      <c r="F4" s="18" t="s">
        <v>25</v>
      </c>
      <c r="G4" s="47">
        <f>IF(ISNUMBER(C9),(C9-G3)/30," ")</f>
        <v>9.8</v>
      </c>
      <c r="H4"/>
      <c r="I4"/>
      <c r="J4" s="15" t="s">
        <v>38</v>
      </c>
      <c r="K4" s="4">
        <f ca="1">(NOW()-G3)/365</f>
        <v>7.883645929413993</v>
      </c>
    </row>
    <row r="5" spans="1:6" ht="13.5" thickBot="1">
      <c r="A5" s="13"/>
      <c r="B5" s="13"/>
      <c r="C5" s="13"/>
      <c r="D5" s="13"/>
      <c r="F5" s="2"/>
    </row>
    <row r="6" spans="1:17" ht="12.75">
      <c r="A6" s="29" t="s">
        <v>21</v>
      </c>
      <c r="B6" s="30"/>
      <c r="C6" s="30"/>
      <c r="D6" s="30"/>
      <c r="E6" s="33" t="s">
        <v>22</v>
      </c>
      <c r="F6" s="31"/>
      <c r="G6" s="45"/>
      <c r="H6" s="45"/>
      <c r="I6" s="45"/>
      <c r="J6" s="29" t="s">
        <v>18</v>
      </c>
      <c r="K6" s="32"/>
      <c r="L6" s="32"/>
      <c r="M6" s="29"/>
      <c r="N6" s="32" t="s">
        <v>17</v>
      </c>
      <c r="O6" s="30"/>
      <c r="P6" s="33"/>
      <c r="Q6" s="30"/>
    </row>
    <row r="7" spans="1:17" ht="12.75">
      <c r="A7" s="34"/>
      <c r="B7" s="34"/>
      <c r="C7" s="34"/>
      <c r="D7" s="34"/>
      <c r="E7" s="36"/>
      <c r="F7" s="35"/>
      <c r="G7" s="46"/>
      <c r="H7" s="46"/>
      <c r="I7" s="46"/>
      <c r="J7" s="34"/>
      <c r="K7" s="35"/>
      <c r="L7" s="35"/>
      <c r="M7" s="35"/>
      <c r="N7" s="35"/>
      <c r="O7" s="34"/>
      <c r="P7" s="36"/>
      <c r="Q7" s="34"/>
    </row>
    <row r="8" spans="1:17" ht="64.5" thickBot="1">
      <c r="A8" s="12" t="s">
        <v>7</v>
      </c>
      <c r="B8" s="11" t="s">
        <v>13</v>
      </c>
      <c r="C8" s="11" t="s">
        <v>0</v>
      </c>
      <c r="D8" s="11" t="s">
        <v>1</v>
      </c>
      <c r="E8" s="24" t="s">
        <v>24</v>
      </c>
      <c r="F8" s="55" t="s">
        <v>14</v>
      </c>
      <c r="G8" s="24" t="s">
        <v>35</v>
      </c>
      <c r="H8" s="24" t="s">
        <v>36</v>
      </c>
      <c r="I8" s="24" t="s">
        <v>39</v>
      </c>
      <c r="J8" s="12" t="s">
        <v>2</v>
      </c>
      <c r="K8" s="12" t="s">
        <v>10</v>
      </c>
      <c r="L8" s="12" t="s">
        <v>29</v>
      </c>
      <c r="M8" s="12" t="s">
        <v>28</v>
      </c>
      <c r="N8" s="12" t="s">
        <v>19</v>
      </c>
      <c r="O8" s="12" t="s">
        <v>20</v>
      </c>
      <c r="P8" s="28" t="s">
        <v>23</v>
      </c>
      <c r="Q8" s="12" t="s">
        <v>3</v>
      </c>
    </row>
    <row r="9" spans="1:17" ht="12.75">
      <c r="A9" s="14">
        <v>1</v>
      </c>
      <c r="B9" s="42" t="s">
        <v>15</v>
      </c>
      <c r="C9" s="42">
        <v>35370</v>
      </c>
      <c r="D9" s="42">
        <v>35704</v>
      </c>
      <c r="E9" s="25">
        <v>3</v>
      </c>
      <c r="F9" s="5" t="s">
        <v>33</v>
      </c>
      <c r="G9" s="25">
        <v>7</v>
      </c>
      <c r="H9" s="25">
        <v>4</v>
      </c>
      <c r="I9" s="25"/>
      <c r="J9" s="8" t="s">
        <v>11</v>
      </c>
      <c r="K9" s="39">
        <v>0.3</v>
      </c>
      <c r="L9" s="53">
        <v>1</v>
      </c>
      <c r="M9" s="10">
        <f>IF(ISNUMBER(D9),(D9-C9)/30," ")</f>
        <v>11.133333333333333</v>
      </c>
      <c r="N9" s="16">
        <f>IF(ISNUMBER(C10),(C10-D9)/30," ")</f>
        <v>5.533333333333333</v>
      </c>
      <c r="O9" s="43">
        <f>IF(ISNUMBER(D9),IF(ISNUMBER(E9),(P9-D9)/30,"last of type")," ")</f>
        <v>65.46666666666667</v>
      </c>
      <c r="P9" s="21">
        <f aca="true" t="shared" si="0" ref="P9:P40">IF(ISNUMBER(E9),VLOOKUP(E9,treatments,3,1)," ")</f>
        <v>37668</v>
      </c>
      <c r="Q9" s="56" t="s">
        <v>37</v>
      </c>
    </row>
    <row r="10" spans="1:17" ht="12.75">
      <c r="A10" s="3">
        <v>2</v>
      </c>
      <c r="B10" s="42" t="s">
        <v>16</v>
      </c>
      <c r="C10" s="42">
        <v>35870</v>
      </c>
      <c r="D10" s="42">
        <v>35913</v>
      </c>
      <c r="E10" s="26"/>
      <c r="F10" s="5" t="s">
        <v>34</v>
      </c>
      <c r="G10" s="26">
        <v>9</v>
      </c>
      <c r="H10" s="26">
        <v>6</v>
      </c>
      <c r="I10" s="26"/>
      <c r="J10" s="7" t="s">
        <v>9</v>
      </c>
      <c r="K10" s="40">
        <v>0.1</v>
      </c>
      <c r="L10" s="54">
        <v>2</v>
      </c>
      <c r="M10" s="4">
        <f>IF(ISNUMBER(D10),(D10-C10)/30," ")</f>
        <v>1.4333333333333333</v>
      </c>
      <c r="N10" s="16">
        <f aca="true" t="shared" si="1" ref="N10:N58">IF(ISNUMBER(C11),(C11-D10)/30," ")</f>
        <v>58.5</v>
      </c>
      <c r="O10" s="43" t="str">
        <f>IF(ISNUMBER(D10),IF(ISNUMBER(E10),(P10-D10)/30,"last of type")," ")</f>
        <v>last of type</v>
      </c>
      <c r="P10" s="21" t="str">
        <f t="shared" si="0"/>
        <v> </v>
      </c>
      <c r="Q10" s="9"/>
    </row>
    <row r="11" spans="1:17" ht="12.75">
      <c r="A11" s="14">
        <v>3</v>
      </c>
      <c r="B11" s="42" t="s">
        <v>15</v>
      </c>
      <c r="C11" s="42">
        <v>37668</v>
      </c>
      <c r="D11" s="42">
        <v>37696</v>
      </c>
      <c r="E11" s="27"/>
      <c r="F11" s="5" t="s">
        <v>8</v>
      </c>
      <c r="G11" s="26">
        <v>4</v>
      </c>
      <c r="H11" s="26">
        <v>8</v>
      </c>
      <c r="I11" s="26"/>
      <c r="J11" s="7" t="s">
        <v>12</v>
      </c>
      <c r="K11" s="40">
        <v>1</v>
      </c>
      <c r="L11" s="54"/>
      <c r="M11" s="4"/>
      <c r="N11" s="16"/>
      <c r="O11" s="43"/>
      <c r="P11" s="21" t="str">
        <f t="shared" si="0"/>
        <v> </v>
      </c>
      <c r="Q11" s="9"/>
    </row>
    <row r="12" spans="1:17" ht="12.75">
      <c r="A12" s="3">
        <v>4</v>
      </c>
      <c r="B12" s="42"/>
      <c r="C12" s="42"/>
      <c r="D12" s="42"/>
      <c r="E12" s="26"/>
      <c r="F12" s="5"/>
      <c r="G12" s="26"/>
      <c r="H12" s="26"/>
      <c r="I12" s="26"/>
      <c r="J12" s="7"/>
      <c r="K12" s="40"/>
      <c r="L12" s="54"/>
      <c r="M12" s="4"/>
      <c r="N12" s="16"/>
      <c r="O12" s="43"/>
      <c r="P12" s="21" t="str">
        <f t="shared" si="0"/>
        <v> </v>
      </c>
      <c r="Q12" s="9"/>
    </row>
    <row r="13" spans="1:17" ht="12.75">
      <c r="A13" s="14">
        <v>5</v>
      </c>
      <c r="B13" s="42"/>
      <c r="C13" s="42"/>
      <c r="D13" s="42"/>
      <c r="E13" s="26"/>
      <c r="F13" s="5"/>
      <c r="G13" s="26"/>
      <c r="H13" s="26"/>
      <c r="I13" s="26"/>
      <c r="J13" s="8"/>
      <c r="K13" s="40"/>
      <c r="L13" s="54"/>
      <c r="M13" s="4"/>
      <c r="N13" s="16"/>
      <c r="O13" s="43"/>
      <c r="P13" s="21" t="str">
        <f t="shared" si="0"/>
        <v> </v>
      </c>
      <c r="Q13" s="9"/>
    </row>
    <row r="14" spans="1:17" ht="12.75">
      <c r="A14" s="3">
        <v>6</v>
      </c>
      <c r="B14" s="42"/>
      <c r="C14" s="42"/>
      <c r="D14" s="42"/>
      <c r="E14" s="26"/>
      <c r="F14" s="5"/>
      <c r="G14" s="26"/>
      <c r="H14" s="26"/>
      <c r="I14" s="26"/>
      <c r="J14" s="8"/>
      <c r="K14" s="40"/>
      <c r="L14" s="54"/>
      <c r="M14" s="4"/>
      <c r="N14" s="16"/>
      <c r="O14" s="43"/>
      <c r="P14" s="21" t="str">
        <f t="shared" si="0"/>
        <v> </v>
      </c>
      <c r="Q14" s="9"/>
    </row>
    <row r="15" spans="1:17" ht="12.75">
      <c r="A15" s="14">
        <v>7</v>
      </c>
      <c r="B15" s="42"/>
      <c r="C15" s="42"/>
      <c r="D15" s="42"/>
      <c r="E15" s="26"/>
      <c r="F15" s="5"/>
      <c r="G15" s="26"/>
      <c r="H15" s="26"/>
      <c r="I15" s="26"/>
      <c r="J15" s="7"/>
      <c r="K15" s="40"/>
      <c r="L15" s="54"/>
      <c r="M15" s="4"/>
      <c r="N15" s="16"/>
      <c r="O15" s="43"/>
      <c r="P15" s="21" t="str">
        <f t="shared" si="0"/>
        <v> </v>
      </c>
      <c r="Q15" s="9"/>
    </row>
    <row r="16" spans="1:17" ht="12.75">
      <c r="A16" s="3">
        <v>8</v>
      </c>
      <c r="B16" s="42"/>
      <c r="C16" s="42"/>
      <c r="D16" s="42"/>
      <c r="E16" s="27"/>
      <c r="F16" s="5"/>
      <c r="G16" s="26"/>
      <c r="H16" s="26"/>
      <c r="I16" s="26"/>
      <c r="J16" s="7"/>
      <c r="K16" s="40"/>
      <c r="L16" s="54"/>
      <c r="M16" s="4"/>
      <c r="N16" s="16"/>
      <c r="O16" s="43"/>
      <c r="P16" s="21" t="str">
        <f t="shared" si="0"/>
        <v> </v>
      </c>
      <c r="Q16" s="9"/>
    </row>
    <row r="17" spans="1:17" ht="12.75">
      <c r="A17" s="14">
        <v>9</v>
      </c>
      <c r="B17" s="42"/>
      <c r="C17" s="42"/>
      <c r="D17" s="42"/>
      <c r="E17" s="26"/>
      <c r="F17" s="6"/>
      <c r="G17" s="26"/>
      <c r="H17" s="26"/>
      <c r="I17" s="26"/>
      <c r="J17" s="7"/>
      <c r="K17" s="40"/>
      <c r="L17" s="54"/>
      <c r="M17" s="4"/>
      <c r="N17" s="16"/>
      <c r="O17" s="43"/>
      <c r="P17" s="21" t="str">
        <f t="shared" si="0"/>
        <v> </v>
      </c>
      <c r="Q17" s="9"/>
    </row>
    <row r="18" spans="1:17" ht="12.75">
      <c r="A18" s="3">
        <v>10</v>
      </c>
      <c r="B18" s="42"/>
      <c r="C18" s="42"/>
      <c r="D18" s="42"/>
      <c r="E18" s="26"/>
      <c r="F18" s="5"/>
      <c r="G18" s="26"/>
      <c r="H18" s="26"/>
      <c r="I18" s="26"/>
      <c r="J18" s="8"/>
      <c r="K18" s="40"/>
      <c r="L18" s="54"/>
      <c r="M18" s="4"/>
      <c r="N18" s="16"/>
      <c r="O18" s="43"/>
      <c r="P18" s="21" t="str">
        <f t="shared" si="0"/>
        <v> </v>
      </c>
      <c r="Q18" s="9"/>
    </row>
    <row r="19" spans="1:17" ht="12.75">
      <c r="A19" s="14">
        <v>11</v>
      </c>
      <c r="B19" s="42"/>
      <c r="C19" s="42"/>
      <c r="D19" s="42"/>
      <c r="E19" s="26"/>
      <c r="F19" s="5"/>
      <c r="G19" s="26"/>
      <c r="H19" s="26"/>
      <c r="I19" s="26"/>
      <c r="J19" s="7"/>
      <c r="K19" s="40"/>
      <c r="L19" s="54"/>
      <c r="M19" s="4"/>
      <c r="N19" s="16"/>
      <c r="O19" s="43"/>
      <c r="P19" s="21" t="str">
        <f t="shared" si="0"/>
        <v> </v>
      </c>
      <c r="Q19" s="9"/>
    </row>
    <row r="20" spans="1:17" ht="12.75">
      <c r="A20" s="3">
        <v>12</v>
      </c>
      <c r="B20" s="42"/>
      <c r="C20" s="42"/>
      <c r="D20" s="42"/>
      <c r="E20" s="26"/>
      <c r="F20" s="5"/>
      <c r="G20" s="26"/>
      <c r="H20" s="26"/>
      <c r="I20" s="26"/>
      <c r="J20" s="7"/>
      <c r="K20" s="40"/>
      <c r="L20" s="54"/>
      <c r="M20" s="4"/>
      <c r="N20" s="16"/>
      <c r="O20" s="43"/>
      <c r="P20" s="21" t="str">
        <f t="shared" si="0"/>
        <v> </v>
      </c>
      <c r="Q20" s="9"/>
    </row>
    <row r="21" spans="1:17" ht="12.75">
      <c r="A21" s="14">
        <v>13</v>
      </c>
      <c r="B21" s="42"/>
      <c r="C21" s="42"/>
      <c r="D21" s="42"/>
      <c r="E21" s="26"/>
      <c r="F21" s="5"/>
      <c r="G21" s="26"/>
      <c r="H21" s="26"/>
      <c r="I21" s="26"/>
      <c r="J21" s="7"/>
      <c r="K21" s="40"/>
      <c r="L21" s="54"/>
      <c r="M21" s="4"/>
      <c r="N21" s="16"/>
      <c r="O21" s="43"/>
      <c r="P21" s="21" t="str">
        <f t="shared" si="0"/>
        <v> </v>
      </c>
      <c r="Q21" s="9"/>
    </row>
    <row r="22" spans="1:17" ht="12.75">
      <c r="A22" s="3">
        <v>14</v>
      </c>
      <c r="B22" s="21"/>
      <c r="C22" s="21"/>
      <c r="D22" s="21"/>
      <c r="E22" s="26"/>
      <c r="F22" s="5"/>
      <c r="G22" s="26"/>
      <c r="H22" s="26"/>
      <c r="I22" s="26"/>
      <c r="J22" s="7"/>
      <c r="K22" s="40"/>
      <c r="L22" s="54"/>
      <c r="M22" s="4" t="str">
        <f>IF(ISNUMBER(D22),DAYS360(C22,D22)/30," ")</f>
        <v> </v>
      </c>
      <c r="N22" s="16" t="str">
        <f t="shared" si="1"/>
        <v> </v>
      </c>
      <c r="O22" s="43" t="str">
        <f aca="true" t="shared" si="2" ref="O22:O58">IF(ISNUMBER(D22),IF(ISNUMBER(E22),(P22-D22)/30,"last of type")," ")</f>
        <v> </v>
      </c>
      <c r="P22" s="21" t="str">
        <f t="shared" si="0"/>
        <v> </v>
      </c>
      <c r="Q22" s="9"/>
    </row>
    <row r="23" spans="1:17" ht="12.75">
      <c r="A23" s="14">
        <v>15</v>
      </c>
      <c r="B23" s="21"/>
      <c r="C23" s="21"/>
      <c r="D23" s="21"/>
      <c r="E23" s="26"/>
      <c r="F23" s="5"/>
      <c r="G23" s="26"/>
      <c r="H23" s="26"/>
      <c r="I23" s="26"/>
      <c r="J23" s="7"/>
      <c r="K23" s="40"/>
      <c r="L23" s="54"/>
      <c r="M23" s="4" t="str">
        <f>IF(ISNUMBER(D23),DAYS360(C23,D23)/30," ")</f>
        <v> </v>
      </c>
      <c r="N23" s="16" t="str">
        <f t="shared" si="1"/>
        <v> </v>
      </c>
      <c r="O23" s="43" t="str">
        <f t="shared" si="2"/>
        <v> </v>
      </c>
      <c r="P23" s="21" t="str">
        <f t="shared" si="0"/>
        <v> </v>
      </c>
      <c r="Q23" s="9"/>
    </row>
    <row r="24" spans="1:17" ht="12.75">
      <c r="A24" s="3">
        <v>16</v>
      </c>
      <c r="B24" s="21"/>
      <c r="C24" s="21"/>
      <c r="D24" s="21"/>
      <c r="E24" s="26"/>
      <c r="F24" s="5"/>
      <c r="G24" s="26"/>
      <c r="H24" s="26"/>
      <c r="I24" s="26"/>
      <c r="J24" s="7"/>
      <c r="K24" s="40"/>
      <c r="L24" s="54"/>
      <c r="M24" s="4" t="str">
        <f>IF(ISNUMBER(D24),DAYS360(C24,D24)/30," ")</f>
        <v> </v>
      </c>
      <c r="N24" s="16" t="str">
        <f t="shared" si="1"/>
        <v> </v>
      </c>
      <c r="O24" s="43" t="str">
        <f t="shared" si="2"/>
        <v> </v>
      </c>
      <c r="P24" s="21" t="str">
        <f t="shared" si="0"/>
        <v> </v>
      </c>
      <c r="Q24" s="9"/>
    </row>
    <row r="25" spans="1:17" ht="12.75">
      <c r="A25" s="14">
        <v>17</v>
      </c>
      <c r="B25" s="21"/>
      <c r="C25" s="21"/>
      <c r="D25" s="21"/>
      <c r="E25" s="26"/>
      <c r="F25" s="5"/>
      <c r="G25" s="26"/>
      <c r="H25" s="26"/>
      <c r="I25" s="26"/>
      <c r="J25" s="7"/>
      <c r="K25" s="40"/>
      <c r="L25" s="54"/>
      <c r="M25" s="4" t="str">
        <f aca="true" t="shared" si="3" ref="M25:M44">IF(ISNUMBER(D25),DAYS360(C25,D25)/30," ")</f>
        <v> </v>
      </c>
      <c r="N25" s="16" t="str">
        <f t="shared" si="1"/>
        <v> </v>
      </c>
      <c r="O25" s="43" t="str">
        <f t="shared" si="2"/>
        <v> </v>
      </c>
      <c r="P25" s="21" t="str">
        <f t="shared" si="0"/>
        <v> </v>
      </c>
      <c r="Q25" s="9"/>
    </row>
    <row r="26" spans="1:17" ht="12.75">
      <c r="A26" s="3">
        <v>18</v>
      </c>
      <c r="B26" s="21"/>
      <c r="C26" s="21"/>
      <c r="D26" s="21"/>
      <c r="E26" s="26"/>
      <c r="F26" s="5"/>
      <c r="G26" s="26"/>
      <c r="H26" s="26"/>
      <c r="I26" s="26"/>
      <c r="J26" s="7"/>
      <c r="K26" s="40"/>
      <c r="L26" s="54"/>
      <c r="M26" s="4" t="str">
        <f t="shared" si="3"/>
        <v> </v>
      </c>
      <c r="N26" s="16" t="str">
        <f t="shared" si="1"/>
        <v> </v>
      </c>
      <c r="O26" s="43" t="str">
        <f t="shared" si="2"/>
        <v> </v>
      </c>
      <c r="P26" s="21" t="str">
        <f t="shared" si="0"/>
        <v> </v>
      </c>
      <c r="Q26" s="9"/>
    </row>
    <row r="27" spans="1:17" ht="12.75">
      <c r="A27" s="14">
        <v>19</v>
      </c>
      <c r="B27" s="21"/>
      <c r="C27" s="21"/>
      <c r="D27" s="21"/>
      <c r="E27" s="26"/>
      <c r="F27" s="5"/>
      <c r="G27" s="26"/>
      <c r="H27" s="26"/>
      <c r="I27" s="26"/>
      <c r="J27" s="7"/>
      <c r="K27" s="40"/>
      <c r="L27" s="54"/>
      <c r="M27" s="4" t="str">
        <f t="shared" si="3"/>
        <v> </v>
      </c>
      <c r="N27" s="16" t="str">
        <f t="shared" si="1"/>
        <v> </v>
      </c>
      <c r="O27" s="43" t="str">
        <f t="shared" si="2"/>
        <v> </v>
      </c>
      <c r="P27" s="21" t="str">
        <f t="shared" si="0"/>
        <v> </v>
      </c>
      <c r="Q27" s="9"/>
    </row>
    <row r="28" spans="1:17" ht="12.75">
      <c r="A28" s="3">
        <v>20</v>
      </c>
      <c r="B28" s="21"/>
      <c r="C28" s="21"/>
      <c r="D28" s="21"/>
      <c r="E28" s="26"/>
      <c r="F28" s="5"/>
      <c r="G28" s="26"/>
      <c r="H28" s="26"/>
      <c r="I28" s="26"/>
      <c r="J28" s="7"/>
      <c r="K28" s="40"/>
      <c r="L28" s="54"/>
      <c r="M28" s="4" t="str">
        <f t="shared" si="3"/>
        <v> </v>
      </c>
      <c r="N28" s="16" t="str">
        <f t="shared" si="1"/>
        <v> </v>
      </c>
      <c r="O28" s="43" t="str">
        <f t="shared" si="2"/>
        <v> </v>
      </c>
      <c r="P28" s="21" t="str">
        <f t="shared" si="0"/>
        <v> </v>
      </c>
      <c r="Q28" s="9"/>
    </row>
    <row r="29" spans="1:17" ht="12.75">
      <c r="A29" s="14">
        <v>21</v>
      </c>
      <c r="B29" s="21"/>
      <c r="C29" s="21"/>
      <c r="D29" s="21"/>
      <c r="E29" s="26"/>
      <c r="F29" s="5"/>
      <c r="G29" s="26"/>
      <c r="H29" s="26"/>
      <c r="I29" s="26"/>
      <c r="J29" s="7"/>
      <c r="K29" s="40"/>
      <c r="L29" s="54"/>
      <c r="M29" s="4" t="str">
        <f t="shared" si="3"/>
        <v> </v>
      </c>
      <c r="N29" s="16" t="str">
        <f t="shared" si="1"/>
        <v> </v>
      </c>
      <c r="O29" s="43" t="str">
        <f t="shared" si="2"/>
        <v> </v>
      </c>
      <c r="P29" s="21" t="str">
        <f t="shared" si="0"/>
        <v> </v>
      </c>
      <c r="Q29" s="9"/>
    </row>
    <row r="30" spans="1:17" ht="12.75">
      <c r="A30" s="3">
        <v>22</v>
      </c>
      <c r="B30" s="21"/>
      <c r="C30" s="21"/>
      <c r="D30" s="21"/>
      <c r="E30" s="26"/>
      <c r="F30" s="5"/>
      <c r="G30" s="26"/>
      <c r="H30" s="26"/>
      <c r="I30" s="26"/>
      <c r="J30" s="7"/>
      <c r="K30" s="40"/>
      <c r="L30" s="54"/>
      <c r="M30" s="4" t="str">
        <f t="shared" si="3"/>
        <v> </v>
      </c>
      <c r="N30" s="16" t="str">
        <f t="shared" si="1"/>
        <v> </v>
      </c>
      <c r="O30" s="43" t="str">
        <f t="shared" si="2"/>
        <v> </v>
      </c>
      <c r="P30" s="21" t="str">
        <f t="shared" si="0"/>
        <v> </v>
      </c>
      <c r="Q30" s="9"/>
    </row>
    <row r="31" spans="1:17" ht="12.75">
      <c r="A31" s="14">
        <v>23</v>
      </c>
      <c r="B31" s="21"/>
      <c r="C31" s="21"/>
      <c r="D31" s="21"/>
      <c r="E31" s="26"/>
      <c r="F31" s="5"/>
      <c r="G31" s="26"/>
      <c r="H31" s="26"/>
      <c r="I31" s="26"/>
      <c r="J31" s="7"/>
      <c r="K31" s="40"/>
      <c r="L31" s="54"/>
      <c r="M31" s="4" t="str">
        <f t="shared" si="3"/>
        <v> </v>
      </c>
      <c r="N31" s="16" t="str">
        <f t="shared" si="1"/>
        <v> </v>
      </c>
      <c r="O31" s="43" t="str">
        <f t="shared" si="2"/>
        <v> </v>
      </c>
      <c r="P31" s="21" t="str">
        <f t="shared" si="0"/>
        <v> </v>
      </c>
      <c r="Q31" s="9"/>
    </row>
    <row r="32" spans="1:17" ht="12.75">
      <c r="A32" s="3">
        <v>24</v>
      </c>
      <c r="B32" s="21"/>
      <c r="C32" s="21"/>
      <c r="D32" s="21"/>
      <c r="E32" s="26"/>
      <c r="F32" s="5"/>
      <c r="G32" s="26"/>
      <c r="H32" s="26"/>
      <c r="I32" s="26"/>
      <c r="J32" s="7"/>
      <c r="K32" s="40"/>
      <c r="L32" s="54"/>
      <c r="M32" s="4" t="str">
        <f t="shared" si="3"/>
        <v> </v>
      </c>
      <c r="N32" s="16" t="str">
        <f t="shared" si="1"/>
        <v> </v>
      </c>
      <c r="O32" s="43" t="str">
        <f t="shared" si="2"/>
        <v> </v>
      </c>
      <c r="P32" s="21" t="str">
        <f t="shared" si="0"/>
        <v> </v>
      </c>
      <c r="Q32" s="9"/>
    </row>
    <row r="33" spans="1:17" ht="12.75">
      <c r="A33" s="14">
        <v>25</v>
      </c>
      <c r="B33" s="21"/>
      <c r="C33" s="21"/>
      <c r="D33" s="21"/>
      <c r="E33" s="26"/>
      <c r="F33" s="5"/>
      <c r="G33" s="26"/>
      <c r="H33" s="26"/>
      <c r="I33" s="26"/>
      <c r="J33" s="7"/>
      <c r="K33" s="40"/>
      <c r="L33" s="54"/>
      <c r="M33" s="4" t="str">
        <f t="shared" si="3"/>
        <v> </v>
      </c>
      <c r="N33" s="16" t="str">
        <f t="shared" si="1"/>
        <v> </v>
      </c>
      <c r="O33" s="43" t="str">
        <f t="shared" si="2"/>
        <v> </v>
      </c>
      <c r="P33" s="21" t="str">
        <f t="shared" si="0"/>
        <v> </v>
      </c>
      <c r="Q33" s="9"/>
    </row>
    <row r="34" spans="1:17" ht="12.75">
      <c r="A34" s="3">
        <v>26</v>
      </c>
      <c r="B34" s="21"/>
      <c r="C34" s="21"/>
      <c r="D34" s="21"/>
      <c r="E34" s="26"/>
      <c r="F34" s="5"/>
      <c r="G34" s="26"/>
      <c r="H34" s="26"/>
      <c r="I34" s="26"/>
      <c r="J34" s="7"/>
      <c r="K34" s="40"/>
      <c r="L34" s="54"/>
      <c r="M34" s="4" t="str">
        <f t="shared" si="3"/>
        <v> </v>
      </c>
      <c r="N34" s="16" t="str">
        <f t="shared" si="1"/>
        <v> </v>
      </c>
      <c r="O34" s="43" t="str">
        <f t="shared" si="2"/>
        <v> </v>
      </c>
      <c r="P34" s="21" t="str">
        <f t="shared" si="0"/>
        <v> </v>
      </c>
      <c r="Q34" s="9"/>
    </row>
    <row r="35" spans="1:17" ht="12.75">
      <c r="A35" s="14">
        <v>27</v>
      </c>
      <c r="B35" s="21"/>
      <c r="C35" s="21"/>
      <c r="D35" s="21"/>
      <c r="E35" s="26"/>
      <c r="F35" s="5"/>
      <c r="G35" s="26"/>
      <c r="H35" s="26"/>
      <c r="I35" s="26"/>
      <c r="J35" s="7"/>
      <c r="K35" s="40"/>
      <c r="L35" s="54"/>
      <c r="M35" s="4" t="str">
        <f t="shared" si="3"/>
        <v> </v>
      </c>
      <c r="N35" s="16" t="str">
        <f t="shared" si="1"/>
        <v> </v>
      </c>
      <c r="O35" s="43" t="str">
        <f t="shared" si="2"/>
        <v> </v>
      </c>
      <c r="P35" s="21" t="str">
        <f t="shared" si="0"/>
        <v> </v>
      </c>
      <c r="Q35" s="9"/>
    </row>
    <row r="36" spans="1:17" ht="12.75">
      <c r="A36" s="3">
        <v>28</v>
      </c>
      <c r="B36" s="21"/>
      <c r="C36" s="21"/>
      <c r="D36" s="21"/>
      <c r="E36" s="26"/>
      <c r="F36" s="5"/>
      <c r="G36" s="26"/>
      <c r="H36" s="26"/>
      <c r="I36" s="26"/>
      <c r="J36" s="7"/>
      <c r="K36" s="40"/>
      <c r="L36" s="54"/>
      <c r="M36" s="4" t="str">
        <f t="shared" si="3"/>
        <v> </v>
      </c>
      <c r="N36" s="16" t="str">
        <f t="shared" si="1"/>
        <v> </v>
      </c>
      <c r="O36" s="43" t="str">
        <f t="shared" si="2"/>
        <v> </v>
      </c>
      <c r="P36" s="21" t="str">
        <f t="shared" si="0"/>
        <v> </v>
      </c>
      <c r="Q36" s="9"/>
    </row>
    <row r="37" spans="1:17" ht="12.75">
      <c r="A37" s="14">
        <v>29</v>
      </c>
      <c r="B37" s="21"/>
      <c r="C37" s="21"/>
      <c r="D37" s="21"/>
      <c r="E37" s="26"/>
      <c r="F37" s="5"/>
      <c r="G37" s="26"/>
      <c r="H37" s="26"/>
      <c r="I37" s="26"/>
      <c r="J37" s="7"/>
      <c r="K37" s="40"/>
      <c r="L37" s="54"/>
      <c r="M37" s="4" t="str">
        <f t="shared" si="3"/>
        <v> </v>
      </c>
      <c r="N37" s="16" t="str">
        <f t="shared" si="1"/>
        <v> </v>
      </c>
      <c r="O37" s="43" t="str">
        <f t="shared" si="2"/>
        <v> </v>
      </c>
      <c r="P37" s="21" t="str">
        <f t="shared" si="0"/>
        <v> </v>
      </c>
      <c r="Q37" s="9"/>
    </row>
    <row r="38" spans="1:17" ht="12.75">
      <c r="A38" s="3">
        <v>30</v>
      </c>
      <c r="B38" s="21"/>
      <c r="C38" s="21"/>
      <c r="D38" s="21"/>
      <c r="E38" s="26"/>
      <c r="F38" s="5"/>
      <c r="G38" s="26"/>
      <c r="H38" s="26"/>
      <c r="I38" s="26"/>
      <c r="J38" s="7"/>
      <c r="K38" s="40"/>
      <c r="L38" s="54"/>
      <c r="M38" s="4" t="str">
        <f t="shared" si="3"/>
        <v> </v>
      </c>
      <c r="N38" s="16" t="str">
        <f t="shared" si="1"/>
        <v> </v>
      </c>
      <c r="O38" s="43" t="str">
        <f t="shared" si="2"/>
        <v> </v>
      </c>
      <c r="P38" s="21" t="str">
        <f t="shared" si="0"/>
        <v> </v>
      </c>
      <c r="Q38" s="9"/>
    </row>
    <row r="39" spans="1:17" ht="12.75">
      <c r="A39" s="14">
        <v>31</v>
      </c>
      <c r="B39" s="21"/>
      <c r="C39" s="21"/>
      <c r="D39" s="21"/>
      <c r="E39" s="26"/>
      <c r="F39" s="5"/>
      <c r="G39" s="26"/>
      <c r="H39" s="26"/>
      <c r="I39" s="26"/>
      <c r="J39" s="7"/>
      <c r="K39" s="40"/>
      <c r="L39" s="54"/>
      <c r="M39" s="4" t="str">
        <f t="shared" si="3"/>
        <v> </v>
      </c>
      <c r="N39" s="16" t="str">
        <f t="shared" si="1"/>
        <v> </v>
      </c>
      <c r="O39" s="43" t="str">
        <f t="shared" si="2"/>
        <v> </v>
      </c>
      <c r="P39" s="21" t="str">
        <f t="shared" si="0"/>
        <v> </v>
      </c>
      <c r="Q39" s="9"/>
    </row>
    <row r="40" spans="1:17" ht="12.75">
      <c r="A40" s="3">
        <v>32</v>
      </c>
      <c r="B40" s="21"/>
      <c r="C40" s="21"/>
      <c r="D40" s="21"/>
      <c r="E40" s="26"/>
      <c r="F40" s="5"/>
      <c r="G40" s="26"/>
      <c r="H40" s="26"/>
      <c r="I40" s="26"/>
      <c r="J40" s="7"/>
      <c r="K40" s="40"/>
      <c r="L40" s="54"/>
      <c r="M40" s="4" t="str">
        <f t="shared" si="3"/>
        <v> </v>
      </c>
      <c r="N40" s="16" t="str">
        <f t="shared" si="1"/>
        <v> </v>
      </c>
      <c r="O40" s="43" t="str">
        <f t="shared" si="2"/>
        <v> </v>
      </c>
      <c r="P40" s="21" t="str">
        <f t="shared" si="0"/>
        <v> </v>
      </c>
      <c r="Q40" s="9"/>
    </row>
    <row r="41" spans="1:17" ht="12.75">
      <c r="A41" s="14">
        <v>33</v>
      </c>
      <c r="B41" s="21"/>
      <c r="C41" s="21"/>
      <c r="D41" s="21"/>
      <c r="E41" s="26"/>
      <c r="F41" s="5"/>
      <c r="G41" s="26"/>
      <c r="H41" s="26"/>
      <c r="I41" s="26"/>
      <c r="J41" s="7"/>
      <c r="K41" s="40"/>
      <c r="L41" s="54"/>
      <c r="M41" s="4" t="str">
        <f t="shared" si="3"/>
        <v> </v>
      </c>
      <c r="N41" s="16" t="str">
        <f t="shared" si="1"/>
        <v> </v>
      </c>
      <c r="O41" s="43" t="str">
        <f t="shared" si="2"/>
        <v> </v>
      </c>
      <c r="P41" s="21" t="str">
        <f aca="true" t="shared" si="4" ref="P41:P58">IF(ISNUMBER(E41),VLOOKUP(E41,treatments,3,1)," ")</f>
        <v> </v>
      </c>
      <c r="Q41" s="9"/>
    </row>
    <row r="42" spans="1:17" ht="12.75">
      <c r="A42" s="3">
        <v>34</v>
      </c>
      <c r="B42" s="21"/>
      <c r="C42" s="21"/>
      <c r="D42" s="21"/>
      <c r="E42" s="26"/>
      <c r="F42" s="5"/>
      <c r="G42" s="26"/>
      <c r="H42" s="26"/>
      <c r="I42" s="26"/>
      <c r="J42" s="7"/>
      <c r="K42" s="40"/>
      <c r="L42" s="54"/>
      <c r="M42" s="4" t="str">
        <f t="shared" si="3"/>
        <v> </v>
      </c>
      <c r="N42" s="16" t="str">
        <f t="shared" si="1"/>
        <v> </v>
      </c>
      <c r="O42" s="43" t="str">
        <f t="shared" si="2"/>
        <v> </v>
      </c>
      <c r="P42" s="21" t="str">
        <f t="shared" si="4"/>
        <v> </v>
      </c>
      <c r="Q42" s="9"/>
    </row>
    <row r="43" spans="1:17" ht="12.75">
      <c r="A43" s="14">
        <v>35</v>
      </c>
      <c r="B43" s="21"/>
      <c r="C43" s="21"/>
      <c r="D43" s="21"/>
      <c r="E43" s="26"/>
      <c r="F43" s="5"/>
      <c r="G43" s="26"/>
      <c r="H43" s="26"/>
      <c r="I43" s="26"/>
      <c r="J43" s="7"/>
      <c r="K43" s="40"/>
      <c r="L43" s="54"/>
      <c r="M43" s="4" t="str">
        <f t="shared" si="3"/>
        <v> </v>
      </c>
      <c r="N43" s="16" t="str">
        <f t="shared" si="1"/>
        <v> </v>
      </c>
      <c r="O43" s="43" t="str">
        <f t="shared" si="2"/>
        <v> </v>
      </c>
      <c r="P43" s="21" t="str">
        <f t="shared" si="4"/>
        <v> </v>
      </c>
      <c r="Q43" s="9"/>
    </row>
    <row r="44" spans="1:17" ht="12.75">
      <c r="A44" s="3">
        <v>36</v>
      </c>
      <c r="B44" s="21"/>
      <c r="C44" s="21"/>
      <c r="D44" s="21"/>
      <c r="E44" s="26"/>
      <c r="F44" s="5"/>
      <c r="G44" s="26"/>
      <c r="H44" s="26"/>
      <c r="I44" s="26"/>
      <c r="J44" s="7"/>
      <c r="K44" s="40"/>
      <c r="L44" s="54"/>
      <c r="M44" s="4" t="str">
        <f t="shared" si="3"/>
        <v> </v>
      </c>
      <c r="N44" s="16" t="str">
        <f t="shared" si="1"/>
        <v> </v>
      </c>
      <c r="O44" s="43" t="str">
        <f t="shared" si="2"/>
        <v> </v>
      </c>
      <c r="P44" s="21" t="str">
        <f t="shared" si="4"/>
        <v> </v>
      </c>
      <c r="Q44" s="9"/>
    </row>
    <row r="45" spans="1:17" ht="12.75">
      <c r="A45" s="14">
        <v>37</v>
      </c>
      <c r="B45" s="21"/>
      <c r="C45" s="21"/>
      <c r="D45" s="21"/>
      <c r="E45" s="26"/>
      <c r="F45" s="5"/>
      <c r="G45" s="26"/>
      <c r="H45" s="26"/>
      <c r="I45" s="26"/>
      <c r="J45" s="7"/>
      <c r="K45" s="40"/>
      <c r="L45" s="54"/>
      <c r="M45" s="4" t="str">
        <f aca="true" t="shared" si="5" ref="M45:M55">IF(ISNUMBER(D45),DAYS360(C45,D45)/30," ")</f>
        <v> </v>
      </c>
      <c r="N45" s="16" t="str">
        <f t="shared" si="1"/>
        <v> </v>
      </c>
      <c r="O45" s="43" t="str">
        <f t="shared" si="2"/>
        <v> </v>
      </c>
      <c r="P45" s="21" t="str">
        <f t="shared" si="4"/>
        <v> </v>
      </c>
      <c r="Q45" s="9"/>
    </row>
    <row r="46" spans="1:17" ht="12.75">
      <c r="A46" s="3">
        <v>38</v>
      </c>
      <c r="B46" s="21"/>
      <c r="C46" s="21"/>
      <c r="D46" s="21"/>
      <c r="E46" s="26"/>
      <c r="F46" s="5"/>
      <c r="G46" s="26"/>
      <c r="H46" s="26"/>
      <c r="I46" s="26"/>
      <c r="J46" s="7"/>
      <c r="K46" s="40"/>
      <c r="L46" s="54"/>
      <c r="M46" s="4" t="str">
        <f t="shared" si="5"/>
        <v> </v>
      </c>
      <c r="N46" s="16" t="str">
        <f t="shared" si="1"/>
        <v> </v>
      </c>
      <c r="O46" s="43" t="str">
        <f t="shared" si="2"/>
        <v> </v>
      </c>
      <c r="P46" s="21" t="str">
        <f t="shared" si="4"/>
        <v> </v>
      </c>
      <c r="Q46" s="9"/>
    </row>
    <row r="47" spans="1:17" ht="12.75">
      <c r="A47" s="14">
        <v>39</v>
      </c>
      <c r="B47" s="21"/>
      <c r="C47" s="21"/>
      <c r="D47" s="21"/>
      <c r="E47" s="26"/>
      <c r="F47" s="5"/>
      <c r="G47" s="26"/>
      <c r="H47" s="26"/>
      <c r="I47" s="26"/>
      <c r="J47" s="7"/>
      <c r="K47" s="40"/>
      <c r="L47" s="54"/>
      <c r="M47" s="4" t="str">
        <f t="shared" si="5"/>
        <v> </v>
      </c>
      <c r="N47" s="16" t="str">
        <f t="shared" si="1"/>
        <v> </v>
      </c>
      <c r="O47" s="43" t="str">
        <f t="shared" si="2"/>
        <v> </v>
      </c>
      <c r="P47" s="21" t="str">
        <f t="shared" si="4"/>
        <v> </v>
      </c>
      <c r="Q47" s="9"/>
    </row>
    <row r="48" spans="1:17" ht="12.75">
      <c r="A48" s="3">
        <v>40</v>
      </c>
      <c r="B48" s="21"/>
      <c r="C48" s="21"/>
      <c r="D48" s="21"/>
      <c r="E48" s="26"/>
      <c r="F48" s="5"/>
      <c r="G48" s="26"/>
      <c r="H48" s="26"/>
      <c r="I48" s="26"/>
      <c r="J48" s="7"/>
      <c r="K48" s="40"/>
      <c r="L48" s="54"/>
      <c r="M48" s="4" t="str">
        <f t="shared" si="5"/>
        <v> </v>
      </c>
      <c r="N48" s="16" t="str">
        <f t="shared" si="1"/>
        <v> </v>
      </c>
      <c r="O48" s="43" t="str">
        <f t="shared" si="2"/>
        <v> </v>
      </c>
      <c r="P48" s="21" t="str">
        <f t="shared" si="4"/>
        <v> </v>
      </c>
      <c r="Q48" s="9"/>
    </row>
    <row r="49" spans="1:17" ht="12.75">
      <c r="A49" s="14">
        <v>41</v>
      </c>
      <c r="B49" s="21"/>
      <c r="C49" s="21"/>
      <c r="D49" s="21"/>
      <c r="E49" s="26"/>
      <c r="F49" s="5"/>
      <c r="G49" s="26"/>
      <c r="H49" s="26"/>
      <c r="I49" s="26"/>
      <c r="J49" s="7"/>
      <c r="K49" s="40"/>
      <c r="L49" s="54"/>
      <c r="M49" s="4" t="str">
        <f t="shared" si="5"/>
        <v> </v>
      </c>
      <c r="N49" s="16" t="str">
        <f t="shared" si="1"/>
        <v> </v>
      </c>
      <c r="O49" s="43" t="str">
        <f t="shared" si="2"/>
        <v> </v>
      </c>
      <c r="P49" s="21" t="str">
        <f t="shared" si="4"/>
        <v> </v>
      </c>
      <c r="Q49" s="9"/>
    </row>
    <row r="50" spans="1:17" ht="12.75">
      <c r="A50" s="3">
        <v>42</v>
      </c>
      <c r="B50" s="21"/>
      <c r="C50" s="21"/>
      <c r="D50" s="21"/>
      <c r="E50" s="26"/>
      <c r="F50" s="5"/>
      <c r="G50" s="26"/>
      <c r="H50" s="26"/>
      <c r="I50" s="26"/>
      <c r="J50" s="7"/>
      <c r="K50" s="40"/>
      <c r="L50" s="54"/>
      <c r="M50" s="4" t="str">
        <f t="shared" si="5"/>
        <v> </v>
      </c>
      <c r="N50" s="16" t="str">
        <f t="shared" si="1"/>
        <v> </v>
      </c>
      <c r="O50" s="43" t="str">
        <f t="shared" si="2"/>
        <v> </v>
      </c>
      <c r="P50" s="21" t="str">
        <f t="shared" si="4"/>
        <v> </v>
      </c>
      <c r="Q50" s="9"/>
    </row>
    <row r="51" spans="1:17" ht="12.75">
      <c r="A51" s="14">
        <v>43</v>
      </c>
      <c r="B51" s="21"/>
      <c r="C51" s="21"/>
      <c r="D51" s="21"/>
      <c r="E51" s="26"/>
      <c r="F51" s="5"/>
      <c r="G51" s="26"/>
      <c r="H51" s="26"/>
      <c r="I51" s="26"/>
      <c r="J51" s="7"/>
      <c r="K51" s="40"/>
      <c r="L51" s="54"/>
      <c r="M51" s="4" t="str">
        <f t="shared" si="5"/>
        <v> </v>
      </c>
      <c r="N51" s="16" t="str">
        <f t="shared" si="1"/>
        <v> </v>
      </c>
      <c r="O51" s="43" t="str">
        <f t="shared" si="2"/>
        <v> </v>
      </c>
      <c r="P51" s="21" t="str">
        <f t="shared" si="4"/>
        <v> </v>
      </c>
      <c r="Q51" s="9"/>
    </row>
    <row r="52" spans="1:17" ht="12.75">
      <c r="A52" s="3">
        <v>44</v>
      </c>
      <c r="B52" s="21"/>
      <c r="C52" s="21"/>
      <c r="D52" s="21"/>
      <c r="E52" s="26"/>
      <c r="F52" s="5"/>
      <c r="G52" s="26"/>
      <c r="H52" s="26"/>
      <c r="I52" s="26"/>
      <c r="J52" s="7"/>
      <c r="K52" s="40"/>
      <c r="L52" s="54"/>
      <c r="M52" s="4" t="str">
        <f t="shared" si="5"/>
        <v> </v>
      </c>
      <c r="N52" s="16" t="str">
        <f t="shared" si="1"/>
        <v> </v>
      </c>
      <c r="O52" s="43" t="str">
        <f t="shared" si="2"/>
        <v> </v>
      </c>
      <c r="P52" s="21" t="str">
        <f t="shared" si="4"/>
        <v> </v>
      </c>
      <c r="Q52" s="9"/>
    </row>
    <row r="53" spans="1:17" ht="12.75">
      <c r="A53" s="14">
        <v>45</v>
      </c>
      <c r="B53" s="21"/>
      <c r="C53" s="21"/>
      <c r="D53" s="21"/>
      <c r="E53" s="26"/>
      <c r="F53" s="5"/>
      <c r="G53" s="26"/>
      <c r="H53" s="26"/>
      <c r="I53" s="26"/>
      <c r="J53" s="7"/>
      <c r="K53" s="40"/>
      <c r="L53" s="54"/>
      <c r="M53" s="4" t="str">
        <f t="shared" si="5"/>
        <v> </v>
      </c>
      <c r="N53" s="16" t="str">
        <f t="shared" si="1"/>
        <v> </v>
      </c>
      <c r="O53" s="43" t="str">
        <f t="shared" si="2"/>
        <v> </v>
      </c>
      <c r="P53" s="21" t="str">
        <f t="shared" si="4"/>
        <v> </v>
      </c>
      <c r="Q53" s="9"/>
    </row>
    <row r="54" spans="1:17" ht="12.75">
      <c r="A54" s="3">
        <v>46</v>
      </c>
      <c r="B54" s="21"/>
      <c r="C54" s="21"/>
      <c r="D54" s="21"/>
      <c r="E54" s="26"/>
      <c r="F54" s="5"/>
      <c r="G54" s="26"/>
      <c r="H54" s="26"/>
      <c r="I54" s="26"/>
      <c r="J54" s="7"/>
      <c r="K54" s="40"/>
      <c r="L54" s="54"/>
      <c r="M54" s="4" t="str">
        <f t="shared" si="5"/>
        <v> </v>
      </c>
      <c r="N54" s="16" t="str">
        <f t="shared" si="1"/>
        <v> </v>
      </c>
      <c r="O54" s="43" t="str">
        <f t="shared" si="2"/>
        <v> </v>
      </c>
      <c r="P54" s="21" t="str">
        <f t="shared" si="4"/>
        <v> </v>
      </c>
      <c r="Q54" s="9"/>
    </row>
    <row r="55" spans="1:17" ht="12.75">
      <c r="A55" s="14">
        <v>47</v>
      </c>
      <c r="B55" s="21"/>
      <c r="C55" s="21"/>
      <c r="D55" s="21"/>
      <c r="E55" s="26"/>
      <c r="F55" s="5"/>
      <c r="G55" s="26"/>
      <c r="H55" s="26"/>
      <c r="I55" s="26"/>
      <c r="J55" s="7"/>
      <c r="K55" s="40"/>
      <c r="L55" s="54"/>
      <c r="M55" s="4" t="str">
        <f t="shared" si="5"/>
        <v> </v>
      </c>
      <c r="N55" s="16" t="str">
        <f t="shared" si="1"/>
        <v> </v>
      </c>
      <c r="O55" s="43" t="str">
        <f t="shared" si="2"/>
        <v> </v>
      </c>
      <c r="P55" s="21" t="str">
        <f t="shared" si="4"/>
        <v> </v>
      </c>
      <c r="Q55" s="9"/>
    </row>
    <row r="56" spans="1:17" ht="12.75">
      <c r="A56" s="3">
        <v>48</v>
      </c>
      <c r="B56" s="21"/>
      <c r="C56" s="21"/>
      <c r="D56" s="21"/>
      <c r="E56" s="26"/>
      <c r="F56" s="5"/>
      <c r="G56" s="26"/>
      <c r="H56" s="26"/>
      <c r="I56" s="26"/>
      <c r="J56" s="7"/>
      <c r="K56" s="40"/>
      <c r="L56" s="54"/>
      <c r="M56" s="4" t="str">
        <f>IF(ISNUMBER(D56),DAYS360(C56,D56)/30," ")</f>
        <v> </v>
      </c>
      <c r="N56" s="16" t="str">
        <f t="shared" si="1"/>
        <v> </v>
      </c>
      <c r="O56" s="43" t="str">
        <f t="shared" si="2"/>
        <v> </v>
      </c>
      <c r="P56" s="21" t="str">
        <f t="shared" si="4"/>
        <v> </v>
      </c>
      <c r="Q56" s="9"/>
    </row>
    <row r="57" spans="1:17" ht="12.75">
      <c r="A57" s="14">
        <v>49</v>
      </c>
      <c r="B57" s="21"/>
      <c r="C57" s="21"/>
      <c r="D57" s="21"/>
      <c r="E57" s="26"/>
      <c r="F57" s="5"/>
      <c r="G57" s="26"/>
      <c r="H57" s="26"/>
      <c r="I57" s="26"/>
      <c r="J57" s="7"/>
      <c r="K57" s="40"/>
      <c r="L57" s="54"/>
      <c r="M57" s="4" t="str">
        <f>IF(ISNUMBER(D57),DAYS360(C57,D57)/30," ")</f>
        <v> </v>
      </c>
      <c r="N57" s="16" t="str">
        <f t="shared" si="1"/>
        <v> </v>
      </c>
      <c r="O57" s="43" t="str">
        <f t="shared" si="2"/>
        <v> </v>
      </c>
      <c r="P57" s="21" t="str">
        <f t="shared" si="4"/>
        <v> </v>
      </c>
      <c r="Q57" s="9"/>
    </row>
    <row r="58" spans="1:17" ht="12.75">
      <c r="A58" s="3">
        <v>50</v>
      </c>
      <c r="B58" s="21"/>
      <c r="C58" s="21"/>
      <c r="D58" s="21"/>
      <c r="E58" s="26"/>
      <c r="F58" s="5"/>
      <c r="G58" s="26"/>
      <c r="H58" s="26"/>
      <c r="I58" s="26"/>
      <c r="J58" s="7"/>
      <c r="K58" s="40"/>
      <c r="L58" s="54"/>
      <c r="M58" s="4" t="str">
        <f>IF(ISNUMBER(D58),DAYS360(C58,D58)/30," ")</f>
        <v> </v>
      </c>
      <c r="N58" s="16" t="str">
        <f t="shared" si="1"/>
        <v> </v>
      </c>
      <c r="O58" s="43" t="str">
        <f t="shared" si="2"/>
        <v> </v>
      </c>
      <c r="P58" s="21" t="str">
        <f t="shared" si="4"/>
        <v> </v>
      </c>
      <c r="Q58" s="9"/>
    </row>
  </sheetData>
  <printOptions horizontalCentered="1" verticalCentered="1"/>
  <pageMargins left="0.5" right="0.5" top="0.3" bottom="0.5" header="0.5" footer="0.5"/>
  <pageSetup fitToHeight="1" fitToWidth="1" horizontalDpi="600" verticalDpi="600" orientation="landscape" scale="5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Schwartz</dc:creator>
  <cp:keywords/>
  <dc:description/>
  <cp:lastModifiedBy>Karl Schwartz</cp:lastModifiedBy>
  <cp:lastPrinted>2003-11-28T17:18:05Z</cp:lastPrinted>
  <dcterms:created xsi:type="dcterms:W3CDTF">2003-11-26T20:39:35Z</dcterms:created>
  <dcterms:modified xsi:type="dcterms:W3CDTF">2003-11-28T17:44:18Z</dcterms:modified>
  <cp:category/>
  <cp:version/>
  <cp:contentType/>
  <cp:contentStatus/>
</cp:coreProperties>
</file>